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D:\Мои документы\Мусор\Новая папка (3)\"/>
    </mc:Choice>
  </mc:AlternateContent>
  <bookViews>
    <workbookView xWindow="0" yWindow="0" windowWidth="28800" windowHeight="11700"/>
  </bookViews>
  <sheets>
    <sheet name="Стеллажи 1" sheetId="1" r:id="rId1"/>
    <sheet name="Лист1" sheetId="2" r:id="rId2"/>
  </sheets>
  <definedNames>
    <definedName name="_xlnm.Print_Area" localSheetId="0">'Стеллажи 1'!$A$1:$J$99</definedName>
  </definedNames>
  <calcPr calcId="162913" refMode="R1C1"/>
</workbook>
</file>

<file path=xl/calcChain.xml><?xml version="1.0" encoding="utf-8"?>
<calcChain xmlns="http://schemas.openxmlformats.org/spreadsheetml/2006/main">
  <c r="C21" i="1" l="1"/>
  <c r="D21" i="1"/>
  <c r="H21" i="1"/>
  <c r="I21" i="1"/>
  <c r="C22" i="1"/>
  <c r="D22" i="1"/>
  <c r="H22" i="1"/>
  <c r="I22" i="1"/>
  <c r="C23" i="1"/>
  <c r="D23" i="1"/>
  <c r="H23" i="1"/>
  <c r="I23" i="1"/>
  <c r="C24" i="1"/>
  <c r="D24" i="1"/>
  <c r="H24" i="1"/>
  <c r="I24" i="1"/>
  <c r="C25" i="1"/>
  <c r="D25" i="1"/>
  <c r="H25" i="1"/>
  <c r="I25" i="1"/>
  <c r="C26" i="1"/>
  <c r="D26" i="1"/>
  <c r="H26" i="1"/>
  <c r="I26" i="1"/>
  <c r="C27" i="1"/>
  <c r="D27" i="1"/>
  <c r="H27" i="1"/>
  <c r="I27" i="1"/>
  <c r="C28" i="1"/>
  <c r="D28" i="1"/>
  <c r="H28" i="1"/>
  <c r="I28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</calcChain>
</file>

<file path=xl/sharedStrings.xml><?xml version="1.0" encoding="utf-8"?>
<sst xmlns="http://schemas.openxmlformats.org/spreadsheetml/2006/main" count="97" uniqueCount="49">
  <si>
    <t>Цена, руб</t>
  </si>
  <si>
    <t>Наименование</t>
  </si>
  <si>
    <t>Крепеж</t>
  </si>
  <si>
    <t>Материал - высокопрочная легированная сталь,</t>
  </si>
  <si>
    <t xml:space="preserve">Шаг отверстий для крепления полок-25мм </t>
  </si>
  <si>
    <t>добавочная секция    +    основная секция =</t>
  </si>
  <si>
    <t>Комплектующие</t>
  </si>
  <si>
    <t>Цена</t>
  </si>
  <si>
    <t>Покрытие - порошковое полимерное</t>
  </si>
  <si>
    <t xml:space="preserve">Стоимость сборки составляет 10 %  от цены заказа (стоимость доставки и подъема на этаж в стоимость сборки не входит) </t>
  </si>
  <si>
    <t>Стеллаж архивный металлический MS Stong</t>
  </si>
  <si>
    <t>Стойка MS Strong 185</t>
  </si>
  <si>
    <t>Стойка MS Strong 200</t>
  </si>
  <si>
    <t>Стойка MS Strong 220</t>
  </si>
  <si>
    <t>Стойка MS Strong 255</t>
  </si>
  <si>
    <t>Стойка MS Strong 310</t>
  </si>
  <si>
    <t>Полка MS Strong 100х30</t>
  </si>
  <si>
    <t>Полка MS Strong 100х40</t>
  </si>
  <si>
    <t>Полка MS Strong 120х30</t>
  </si>
  <si>
    <t>Полка MS Strong 100х50</t>
  </si>
  <si>
    <t>Полка MS Strong 100х60</t>
  </si>
  <si>
    <t>Полка MS Strong 120х40</t>
  </si>
  <si>
    <t>Полка MS Strong 120х50</t>
  </si>
  <si>
    <t>Полка MS Strong 120х60</t>
  </si>
  <si>
    <t>100х30</t>
  </si>
  <si>
    <t>100х40</t>
  </si>
  <si>
    <t>100х50</t>
  </si>
  <si>
    <t>100х60</t>
  </si>
  <si>
    <t>120х30</t>
  </si>
  <si>
    <t>120х40</t>
  </si>
  <si>
    <t>120х50</t>
  </si>
  <si>
    <t>120х60</t>
  </si>
  <si>
    <t>Размер полки, (см)</t>
  </si>
  <si>
    <t>Конструкция стоек - угловой профиль, в комплект стеллажа входят метизы, уголки и подпятники пластиковые</t>
  </si>
  <si>
    <t>Высота 185 см, 4 полки</t>
  </si>
  <si>
    <t xml:space="preserve">Высота 200 см,  5 полок </t>
  </si>
  <si>
    <t>Высота 220 см, 5 полок</t>
  </si>
  <si>
    <t xml:space="preserve">Высота 255 см,  6 полок </t>
  </si>
  <si>
    <t xml:space="preserve">Высота 310 см,  6 полок </t>
  </si>
  <si>
    <t>Распределённая нагрузка  на полку MS Strong шириной 1000 мм – 140 кг; MS Strong шириной 1200 мм – 125 кг, на стеллаж -до 750кг</t>
  </si>
  <si>
    <t>Количество полок может быть любое</t>
  </si>
  <si>
    <t>Полка MS Strong 150х30</t>
  </si>
  <si>
    <t>Полка MS Strong 150х40</t>
  </si>
  <si>
    <t>Полка MS Strong 150х50</t>
  </si>
  <si>
    <t>Полка MS Strong 150х60</t>
  </si>
  <si>
    <t xml:space="preserve">Высота стеллажей расчитана для удобного хранения офисных папок и возможность создания архивов </t>
  </si>
  <si>
    <t>основная сек</t>
  </si>
  <si>
    <t>добавочная сек</t>
  </si>
  <si>
    <r>
      <t xml:space="preserve">                   Тел. для заказа стеллажей</t>
    </r>
    <r>
      <rPr>
        <b/>
        <sz val="16"/>
        <rFont val="Arial"/>
        <family val="2"/>
        <charset val="204"/>
      </rPr>
      <t xml:space="preserve"> 94-08-23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</si>
</sst>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_р_."/>
    <numFmt numFmtId="166" formatCode="#,##0.00&quot;   &quot;"/>
    <numFmt numFmtId="168" formatCode="#,##0_р_.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family val="2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0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4" fontId="5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fill" vertical="justify"/>
    </xf>
    <xf numFmtId="0" fontId="5" fillId="0" borderId="3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8" fontId="5" fillId="0" borderId="5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5" fillId="0" borderId="20" xfId="0" applyNumberFormat="1" applyFont="1" applyBorder="1" applyAlignment="1">
      <alignment horizontal="center"/>
    </xf>
    <xf numFmtId="168" fontId="5" fillId="0" borderId="21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35" xfId="0" applyNumberFormat="1" applyFont="1" applyBorder="1" applyAlignment="1">
      <alignment horizontal="center"/>
    </xf>
    <xf numFmtId="168" fontId="5" fillId="0" borderId="36" xfId="0" applyNumberFormat="1" applyFont="1" applyBorder="1" applyAlignment="1">
      <alignment horizontal="center"/>
    </xf>
    <xf numFmtId="168" fontId="4" fillId="0" borderId="37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168" fontId="5" fillId="0" borderId="17" xfId="0" applyNumberFormat="1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center"/>
    </xf>
    <xf numFmtId="168" fontId="5" fillId="0" borderId="21" xfId="0" applyNumberFormat="1" applyFont="1" applyFill="1" applyBorder="1" applyAlignment="1">
      <alignment horizontal="center"/>
    </xf>
    <xf numFmtId="168" fontId="5" fillId="0" borderId="18" xfId="0" applyNumberFormat="1" applyFont="1" applyFill="1" applyBorder="1" applyAlignment="1">
      <alignment horizontal="center" vertical="center" wrapText="1"/>
    </xf>
    <xf numFmtId="168" fontId="5" fillId="0" borderId="19" xfId="0" applyNumberFormat="1" applyFont="1" applyFill="1" applyBorder="1" applyAlignment="1">
      <alignment horizontal="fill" vertical="justify"/>
    </xf>
    <xf numFmtId="168" fontId="5" fillId="0" borderId="3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8" fontId="5" fillId="0" borderId="4" xfId="0" applyNumberFormat="1" applyFont="1" applyFill="1" applyBorder="1" applyAlignment="1">
      <alignment horizontal="center"/>
    </xf>
    <xf numFmtId="168" fontId="5" fillId="0" borderId="5" xfId="0" applyNumberFormat="1" applyFont="1" applyFill="1" applyBorder="1" applyAlignment="1">
      <alignment horizontal="center"/>
    </xf>
    <xf numFmtId="168" fontId="5" fillId="0" borderId="6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/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8" fontId="5" fillId="0" borderId="30" xfId="0" applyNumberFormat="1" applyFont="1" applyFill="1" applyBorder="1" applyAlignment="1">
      <alignment horizontal="center"/>
    </xf>
    <xf numFmtId="168" fontId="5" fillId="0" borderId="34" xfId="0" applyNumberFormat="1" applyFont="1" applyFill="1" applyBorder="1" applyAlignment="1">
      <alignment horizontal="center"/>
    </xf>
    <xf numFmtId="168" fontId="5" fillId="0" borderId="9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5" fillId="0" borderId="32" xfId="0" applyNumberFormat="1" applyFont="1" applyFill="1" applyBorder="1" applyAlignment="1">
      <alignment horizontal="center"/>
    </xf>
    <xf numFmtId="168" fontId="5" fillId="0" borderId="33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91</xdr:row>
      <xdr:rowOff>9525</xdr:rowOff>
    </xdr:from>
    <xdr:to>
      <xdr:col>1</xdr:col>
      <xdr:colOff>685800</xdr:colOff>
      <xdr:row>96</xdr:row>
      <xdr:rowOff>114300</xdr:rowOff>
    </xdr:to>
    <xdr:pic>
      <xdr:nvPicPr>
        <xdr:cNvPr id="11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6596" r="26596"/>
        <a:stretch>
          <a:fillRect/>
        </a:stretch>
      </xdr:blipFill>
      <xdr:spPr bwMode="auto">
        <a:xfrm>
          <a:off x="542925" y="25527000"/>
          <a:ext cx="685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457200</xdr:colOff>
      <xdr:row>91</xdr:row>
      <xdr:rowOff>19050</xdr:rowOff>
    </xdr:from>
    <xdr:to>
      <xdr:col>3</xdr:col>
      <xdr:colOff>257175</xdr:colOff>
      <xdr:row>96</xdr:row>
      <xdr:rowOff>142875</xdr:rowOff>
    </xdr:to>
    <xdr:pic>
      <xdr:nvPicPr>
        <xdr:cNvPr id="11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7660" r="27660"/>
        <a:stretch>
          <a:fillRect/>
        </a:stretch>
      </xdr:blipFill>
      <xdr:spPr bwMode="auto">
        <a:xfrm>
          <a:off x="1838325" y="25536525"/>
          <a:ext cx="1228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</xdr:colOff>
      <xdr:row>91</xdr:row>
      <xdr:rowOff>66675</xdr:rowOff>
    </xdr:from>
    <xdr:to>
      <xdr:col>6</xdr:col>
      <xdr:colOff>114300</xdr:colOff>
      <xdr:row>97</xdr:row>
      <xdr:rowOff>28575</xdr:rowOff>
    </xdr:to>
    <xdr:pic>
      <xdr:nvPicPr>
        <xdr:cNvPr id="1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7660" r="27660"/>
        <a:stretch>
          <a:fillRect/>
        </a:stretch>
      </xdr:blipFill>
      <xdr:spPr bwMode="auto">
        <a:xfrm>
          <a:off x="5067300" y="25584150"/>
          <a:ext cx="6572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180975</xdr:colOff>
      <xdr:row>91</xdr:row>
      <xdr:rowOff>85725</xdr:rowOff>
    </xdr:from>
    <xdr:to>
      <xdr:col>5</xdr:col>
      <xdr:colOff>304800</xdr:colOff>
      <xdr:row>97</xdr:row>
      <xdr:rowOff>28575</xdr:rowOff>
    </xdr:to>
    <xdr:pic>
      <xdr:nvPicPr>
        <xdr:cNvPr id="1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6596" r="26596"/>
        <a:stretch>
          <a:fillRect/>
        </a:stretch>
      </xdr:blipFill>
      <xdr:spPr bwMode="auto">
        <a:xfrm>
          <a:off x="4619625" y="25603200"/>
          <a:ext cx="685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0</xdr:row>
      <xdr:rowOff>0</xdr:rowOff>
    </xdr:from>
    <xdr:to>
      <xdr:col>6</xdr:col>
      <xdr:colOff>428625</xdr:colOff>
      <xdr:row>4</xdr:row>
      <xdr:rowOff>28575</xdr:rowOff>
    </xdr:to>
    <xdr:pic>
      <xdr:nvPicPr>
        <xdr:cNvPr id="1116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9450" y="0"/>
          <a:ext cx="2819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97"/>
  <sheetViews>
    <sheetView tabSelected="1" topLeftCell="A4" zoomScale="70" zoomScaleNormal="70" workbookViewId="0">
      <selection activeCell="C20" sqref="C20:D20"/>
    </sheetView>
  </sheetViews>
  <sheetFormatPr defaultRowHeight="12.75" x14ac:dyDescent="0.2"/>
  <cols>
    <col min="1" max="1" width="8.140625" customWidth="1"/>
    <col min="2" max="2" width="12.5703125" customWidth="1"/>
    <col min="3" max="3" width="21.42578125" customWidth="1"/>
    <col min="4" max="4" width="24.42578125" customWidth="1"/>
    <col min="5" max="5" width="8.42578125" customWidth="1"/>
    <col min="7" max="7" width="12.28515625" customWidth="1"/>
    <col min="8" max="8" width="22.140625" customWidth="1"/>
    <col min="9" max="9" width="34" customWidth="1"/>
    <col min="10" max="10" width="56.28515625" customWidth="1"/>
  </cols>
  <sheetData>
    <row r="4" spans="1:256" ht="20.25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56" ht="21" thickBo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56" ht="21" thickBot="1" x14ac:dyDescent="0.35">
      <c r="A6" s="7"/>
      <c r="B6" s="38" t="s">
        <v>10</v>
      </c>
      <c r="C6" s="39"/>
      <c r="D6" s="39"/>
      <c r="E6" s="39"/>
      <c r="F6" s="39"/>
      <c r="G6" s="39"/>
      <c r="H6" s="39"/>
      <c r="I6" s="40"/>
      <c r="J6" s="7"/>
      <c r="K6" s="7"/>
      <c r="L6" s="7"/>
      <c r="M6" s="7"/>
      <c r="N6" s="7"/>
      <c r="O6" s="7"/>
      <c r="P6" s="7"/>
    </row>
    <row r="7" spans="1:256" ht="15.2" customHeight="1" x14ac:dyDescent="0.3">
      <c r="A7" s="7"/>
      <c r="B7" s="5"/>
      <c r="C7" s="5"/>
      <c r="D7" s="5"/>
      <c r="E7" s="5"/>
      <c r="F7" s="5"/>
      <c r="G7" s="5"/>
      <c r="H7" s="5"/>
      <c r="I7" s="5"/>
      <c r="J7" s="7"/>
      <c r="K7" s="7"/>
      <c r="L7" s="7"/>
      <c r="M7" s="7"/>
      <c r="N7" s="7"/>
      <c r="O7" s="7"/>
      <c r="P7" s="7"/>
    </row>
    <row r="8" spans="1:256" ht="21" customHeight="1" x14ac:dyDescent="0.3">
      <c r="A8" s="7"/>
      <c r="B8" s="7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6" ht="22.5" customHeight="1" x14ac:dyDescent="0.3">
      <c r="A9" s="7"/>
      <c r="B9" s="7" t="s">
        <v>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56" ht="22.5" customHeight="1" x14ac:dyDescent="0.3">
      <c r="A10" s="7"/>
      <c r="B10" s="7" t="s">
        <v>45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56" ht="22.5" customHeight="1" x14ac:dyDescent="0.3">
      <c r="A11" s="7"/>
      <c r="B11" s="7" t="s">
        <v>39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256" ht="21" customHeight="1" x14ac:dyDescent="0.3">
      <c r="A12" s="7"/>
      <c r="B12" s="7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56" ht="22.5" customHeight="1" x14ac:dyDescent="0.3">
      <c r="A13" s="7"/>
      <c r="B13" s="7" t="s">
        <v>33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56" ht="20.25" customHeight="1" x14ac:dyDescent="0.3">
      <c r="A14" s="7"/>
      <c r="B14" s="41" t="s">
        <v>9</v>
      </c>
      <c r="C14" s="41"/>
      <c r="D14" s="41"/>
      <c r="E14" s="41"/>
      <c r="F14" s="41"/>
      <c r="G14" s="41"/>
      <c r="H14" s="41"/>
      <c r="I14" s="41"/>
      <c r="J14" s="7"/>
      <c r="K14" s="7"/>
      <c r="L14" s="7"/>
      <c r="M14" s="7"/>
      <c r="N14" s="7"/>
      <c r="O14" s="7"/>
      <c r="P14" s="7"/>
    </row>
    <row r="15" spans="1:256" ht="21" customHeight="1" x14ac:dyDescent="0.3">
      <c r="A15" s="41" t="s">
        <v>48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8.75" customHeight="1" x14ac:dyDescent="0.3">
      <c r="A16" s="8"/>
      <c r="B16" s="53"/>
      <c r="C16" s="53"/>
      <c r="D16" s="53"/>
      <c r="E16" s="53"/>
      <c r="F16" s="53"/>
      <c r="G16" s="53"/>
      <c r="H16" s="53"/>
      <c r="I16" s="53"/>
      <c r="J16" s="8"/>
      <c r="K16" s="8"/>
      <c r="L16" s="8"/>
      <c r="M16" s="8"/>
      <c r="N16" s="8"/>
      <c r="O16" s="8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30" ht="21" thickBot="1" x14ac:dyDescent="0.35">
      <c r="A17" s="9"/>
      <c r="B17" s="10"/>
      <c r="C17" s="10"/>
      <c r="D17" s="10"/>
      <c r="E17" s="10"/>
      <c r="F17" s="10"/>
      <c r="G17" s="10"/>
      <c r="H17" s="10"/>
      <c r="I17" s="10"/>
      <c r="J17" s="7"/>
      <c r="K17" s="7"/>
      <c r="L17" s="7"/>
      <c r="M17" s="7"/>
      <c r="N17" s="7"/>
      <c r="O17" s="7"/>
      <c r="P17" s="7"/>
    </row>
    <row r="18" spans="1:30" ht="21" thickBot="1" x14ac:dyDescent="0.35">
      <c r="A18" s="11"/>
      <c r="B18" s="69" t="s">
        <v>34</v>
      </c>
      <c r="C18" s="70"/>
      <c r="D18" s="71"/>
      <c r="E18" s="12"/>
      <c r="F18" s="11"/>
      <c r="G18" s="50" t="s">
        <v>35</v>
      </c>
      <c r="H18" s="51"/>
      <c r="I18" s="52"/>
      <c r="J18" s="7"/>
      <c r="K18" s="7"/>
      <c r="L18" s="7"/>
      <c r="M18" s="7"/>
      <c r="N18" s="7"/>
      <c r="O18" s="7"/>
      <c r="P18" s="7"/>
    </row>
    <row r="19" spans="1:30" ht="21.75" customHeight="1" x14ac:dyDescent="0.3">
      <c r="A19" s="12"/>
      <c r="B19" s="72" t="s">
        <v>32</v>
      </c>
      <c r="C19" s="73" t="s">
        <v>0</v>
      </c>
      <c r="D19" s="74"/>
      <c r="E19" s="9"/>
      <c r="F19" s="12"/>
      <c r="G19" s="42" t="s">
        <v>32</v>
      </c>
      <c r="H19" s="44" t="s">
        <v>0</v>
      </c>
      <c r="I19" s="45"/>
      <c r="J19" s="7"/>
      <c r="K19" s="7"/>
      <c r="L19" s="7"/>
      <c r="M19" s="7"/>
      <c r="N19" s="7"/>
      <c r="O19" s="7"/>
      <c r="P19" s="7"/>
    </row>
    <row r="20" spans="1:30" ht="21" customHeight="1" x14ac:dyDescent="0.3">
      <c r="A20" s="12"/>
      <c r="B20" s="75"/>
      <c r="C20" s="76" t="s">
        <v>46</v>
      </c>
      <c r="D20" s="77" t="s">
        <v>47</v>
      </c>
      <c r="E20" s="9"/>
      <c r="F20" s="12"/>
      <c r="G20" s="43"/>
      <c r="H20" s="29" t="s">
        <v>46</v>
      </c>
      <c r="I20" s="30" t="s">
        <v>47</v>
      </c>
      <c r="J20" s="7"/>
      <c r="K20" s="7"/>
      <c r="L20" s="7"/>
      <c r="M20" s="7"/>
      <c r="N20" s="7"/>
      <c r="O20" s="7"/>
      <c r="P20" s="7"/>
    </row>
    <row r="21" spans="1:30" ht="20.25" x14ac:dyDescent="0.3">
      <c r="A21" s="13"/>
      <c r="B21" s="78" t="s">
        <v>24</v>
      </c>
      <c r="C21" s="79">
        <f>E71*4+E76*4+E88*4</f>
        <v>5340</v>
      </c>
      <c r="D21" s="77">
        <f>E71*2+E76*4+E88*2</f>
        <v>4344</v>
      </c>
      <c r="E21" s="9"/>
      <c r="F21" s="13"/>
      <c r="G21" s="14" t="s">
        <v>24</v>
      </c>
      <c r="H21" s="79">
        <f>E72*4+E76*5+E88*4</f>
        <v>6333</v>
      </c>
      <c r="I21" s="77">
        <f>E72*2+E76*5+E88*2</f>
        <v>5259</v>
      </c>
      <c r="J21" s="15"/>
      <c r="K21" s="7"/>
      <c r="L21" s="7"/>
      <c r="M21" s="7"/>
      <c r="N21" s="7"/>
      <c r="O21" s="7"/>
      <c r="P21" s="7"/>
    </row>
    <row r="22" spans="1:30" ht="20.25" x14ac:dyDescent="0.3">
      <c r="A22" s="12"/>
      <c r="B22" s="78" t="s">
        <v>25</v>
      </c>
      <c r="C22" s="79">
        <f>E71*4+E77*4+E88*4</f>
        <v>6004</v>
      </c>
      <c r="D22" s="77">
        <f>E71*2+E77*4+E88*2</f>
        <v>5008</v>
      </c>
      <c r="E22" s="9"/>
      <c r="F22" s="12"/>
      <c r="G22" s="14" t="s">
        <v>25</v>
      </c>
      <c r="H22" s="79">
        <f>E72*4+E77*5+E88*4</f>
        <v>7163</v>
      </c>
      <c r="I22" s="77">
        <f>E72*2+E77*5+E88*2</f>
        <v>6089</v>
      </c>
      <c r="J22" s="15"/>
      <c r="K22" s="7"/>
      <c r="L22" s="7"/>
      <c r="M22" s="7"/>
      <c r="N22" s="7"/>
      <c r="O22" s="7"/>
      <c r="P22" s="7"/>
    </row>
    <row r="23" spans="1:30" ht="20.25" x14ac:dyDescent="0.3">
      <c r="A23" s="12"/>
      <c r="B23" s="78" t="s">
        <v>26</v>
      </c>
      <c r="C23" s="79">
        <f>E71*4+E78*4+E88*4</f>
        <v>6620</v>
      </c>
      <c r="D23" s="77">
        <f>E71*2+E78*4+E88*2</f>
        <v>5624</v>
      </c>
      <c r="E23" s="9"/>
      <c r="F23" s="12"/>
      <c r="G23" s="14" t="s">
        <v>26</v>
      </c>
      <c r="H23" s="79">
        <f>E72*4+E78*5+E947</f>
        <v>7573</v>
      </c>
      <c r="I23" s="77">
        <f>E72*2+E78*5+E88*2</f>
        <v>6859</v>
      </c>
      <c r="J23" s="15"/>
      <c r="K23" s="7"/>
      <c r="L23" s="7"/>
      <c r="M23" s="7"/>
      <c r="N23" s="7"/>
      <c r="O23" s="7"/>
      <c r="P23" s="7"/>
    </row>
    <row r="24" spans="1:30" ht="20.25" x14ac:dyDescent="0.3">
      <c r="A24" s="12"/>
      <c r="B24" s="78" t="s">
        <v>27</v>
      </c>
      <c r="C24" s="79">
        <f>E71*4+E79*4+E88*4</f>
        <v>7424</v>
      </c>
      <c r="D24" s="77">
        <f>E71*2+E79*4+E88*2</f>
        <v>6428</v>
      </c>
      <c r="E24" s="9"/>
      <c r="F24" s="12"/>
      <c r="G24" s="14" t="s">
        <v>27</v>
      </c>
      <c r="H24" s="79">
        <f>E72*4+E79*5+E88*4</f>
        <v>8938</v>
      </c>
      <c r="I24" s="77">
        <f>E72*2+E79*5+E88*2</f>
        <v>7864</v>
      </c>
      <c r="J24" s="15"/>
      <c r="K24" s="7"/>
      <c r="L24" s="7"/>
      <c r="M24" s="7"/>
      <c r="N24" s="7"/>
      <c r="O24" s="7"/>
      <c r="P24" s="7"/>
    </row>
    <row r="25" spans="1:30" ht="20.25" x14ac:dyDescent="0.3">
      <c r="A25" s="12"/>
      <c r="B25" s="78" t="s">
        <v>28</v>
      </c>
      <c r="C25" s="79">
        <f>E71*4+E80*4+E88*4</f>
        <v>6788</v>
      </c>
      <c r="D25" s="77">
        <f>E71*2+E80*4+E88*2</f>
        <v>5792</v>
      </c>
      <c r="E25" s="9"/>
      <c r="F25" s="12"/>
      <c r="G25" s="14" t="s">
        <v>28</v>
      </c>
      <c r="H25" s="79">
        <f>E72*4+E80*5+E88*4</f>
        <v>8143</v>
      </c>
      <c r="I25" s="77">
        <f>E72*2+E80*5+E88*2</f>
        <v>7069</v>
      </c>
      <c r="J25" s="15"/>
      <c r="K25" s="7"/>
      <c r="L25" s="7"/>
      <c r="M25" s="7"/>
      <c r="N25" s="7"/>
      <c r="O25" s="7"/>
      <c r="P25" s="7"/>
    </row>
    <row r="26" spans="1:30" ht="20.25" x14ac:dyDescent="0.3">
      <c r="A26" s="12"/>
      <c r="B26" s="78" t="s">
        <v>29</v>
      </c>
      <c r="C26" s="79">
        <f>E71*4+E81*4+E88*4</f>
        <v>7348</v>
      </c>
      <c r="D26" s="77">
        <f>E71*2+E81*4+E88*2</f>
        <v>6352</v>
      </c>
      <c r="E26" s="9"/>
      <c r="F26" s="12"/>
      <c r="G26" s="14" t="s">
        <v>29</v>
      </c>
      <c r="H26" s="79">
        <f>E72*4+E81*5+E88*4</f>
        <v>8843</v>
      </c>
      <c r="I26" s="77">
        <f>E72*2+E81*5+E88*2</f>
        <v>7769</v>
      </c>
      <c r="J26" s="15"/>
      <c r="K26" s="7"/>
      <c r="L26" s="7"/>
      <c r="M26" s="7"/>
      <c r="N26" s="7"/>
      <c r="O26" s="7"/>
      <c r="P26" s="7"/>
    </row>
    <row r="27" spans="1:30" ht="20.25" x14ac:dyDescent="0.3">
      <c r="A27" s="12"/>
      <c r="B27" s="78" t="s">
        <v>30</v>
      </c>
      <c r="C27" s="79">
        <f>E71*4+E82*4+E88*4</f>
        <v>8528</v>
      </c>
      <c r="D27" s="77">
        <f>E71*2+E82*4+E88*2</f>
        <v>7532</v>
      </c>
      <c r="E27" s="9"/>
      <c r="F27" s="12"/>
      <c r="G27" s="14" t="s">
        <v>30</v>
      </c>
      <c r="H27" s="79">
        <f>E72*4+E82*5+E88*4</f>
        <v>10318</v>
      </c>
      <c r="I27" s="77">
        <f>E72*2+E82*5+E88*2</f>
        <v>9244</v>
      </c>
      <c r="J27" s="15"/>
      <c r="K27" s="7"/>
      <c r="L27" s="7"/>
      <c r="M27" s="7"/>
      <c r="N27" s="7"/>
      <c r="O27" s="7"/>
      <c r="P27" s="7"/>
    </row>
    <row r="28" spans="1:30" ht="21" thickBot="1" x14ac:dyDescent="0.35">
      <c r="A28" s="12"/>
      <c r="B28" s="80" t="s">
        <v>31</v>
      </c>
      <c r="C28" s="81">
        <f>E71*4+E83*4+E88*4</f>
        <v>9480</v>
      </c>
      <c r="D28" s="82">
        <f>E71*2+E83*4+E88*2</f>
        <v>8484</v>
      </c>
      <c r="E28" s="9"/>
      <c r="F28" s="12"/>
      <c r="G28" s="16" t="s">
        <v>31</v>
      </c>
      <c r="H28" s="81">
        <f>E72*4+E83*5+E88*4</f>
        <v>11508</v>
      </c>
      <c r="I28" s="82">
        <f>E72*2+E83*5+E88*2</f>
        <v>10434</v>
      </c>
      <c r="J28" s="15"/>
      <c r="K28" s="7"/>
      <c r="L28" s="7"/>
      <c r="M28" s="7"/>
      <c r="N28" s="7"/>
      <c r="O28" s="7"/>
      <c r="P28" s="7"/>
    </row>
    <row r="29" spans="1:30" ht="20.25" x14ac:dyDescent="0.3">
      <c r="A29" s="17"/>
      <c r="B29" s="83"/>
      <c r="C29" s="83"/>
      <c r="D29" s="83"/>
      <c r="E29" s="9"/>
      <c r="F29" s="12"/>
      <c r="G29" s="18"/>
      <c r="H29" s="19"/>
      <c r="I29" s="21"/>
      <c r="J29" s="15"/>
      <c r="K29" s="7"/>
      <c r="L29" s="7"/>
      <c r="M29" s="7"/>
      <c r="N29" s="7"/>
      <c r="O29" s="7"/>
      <c r="P29" s="7"/>
    </row>
    <row r="30" spans="1:30" ht="21" thickBot="1" x14ac:dyDescent="0.35">
      <c r="A30" s="11"/>
      <c r="B30" s="84"/>
      <c r="C30" s="84"/>
      <c r="D30" s="84"/>
      <c r="E30" s="12"/>
      <c r="F30" s="11"/>
      <c r="G30" s="11"/>
      <c r="H30" s="11"/>
      <c r="I30" s="11"/>
      <c r="J30" s="7"/>
      <c r="K30" s="7"/>
      <c r="L30" s="7"/>
      <c r="M30" s="7"/>
      <c r="N30" s="7"/>
      <c r="O30" s="7"/>
      <c r="P30" s="22"/>
      <c r="Q30" s="1"/>
      <c r="R30" s="1"/>
      <c r="S30" s="1"/>
      <c r="T30" s="1"/>
      <c r="U30" s="1"/>
      <c r="Z30" s="1"/>
      <c r="AA30" s="1"/>
      <c r="AB30" s="1"/>
      <c r="AC30" s="1"/>
      <c r="AD30" s="1"/>
    </row>
    <row r="31" spans="1:30" ht="21" thickBot="1" x14ac:dyDescent="0.35">
      <c r="A31" s="12"/>
      <c r="B31" s="85" t="s">
        <v>36</v>
      </c>
      <c r="C31" s="86"/>
      <c r="D31" s="87"/>
      <c r="E31" s="9"/>
      <c r="F31" s="12"/>
      <c r="G31" s="11"/>
      <c r="H31" s="11"/>
      <c r="I31" s="11"/>
      <c r="J31" s="22"/>
      <c r="K31" s="7"/>
      <c r="L31" s="7"/>
      <c r="M31" s="7"/>
      <c r="N31" s="7"/>
      <c r="O31" s="7"/>
      <c r="P31" s="22"/>
      <c r="Q31" s="1"/>
      <c r="R31" s="1"/>
      <c r="S31" s="1"/>
      <c r="T31" s="1"/>
      <c r="U31" s="1"/>
    </row>
    <row r="32" spans="1:30" ht="18.75" customHeight="1" x14ac:dyDescent="0.3">
      <c r="A32" s="12"/>
      <c r="B32" s="72" t="s">
        <v>32</v>
      </c>
      <c r="C32" s="88" t="s">
        <v>0</v>
      </c>
      <c r="D32" s="89"/>
      <c r="E32" s="9"/>
      <c r="F32" s="12"/>
      <c r="G32" s="28"/>
      <c r="H32" s="25"/>
      <c r="I32" s="25"/>
      <c r="J32" s="22"/>
      <c r="K32" s="7"/>
      <c r="L32" s="7"/>
      <c r="M32" s="7"/>
      <c r="N32" s="7"/>
      <c r="O32" s="7"/>
      <c r="P32" s="7"/>
    </row>
    <row r="33" spans="1:16" ht="20.25" x14ac:dyDescent="0.3">
      <c r="A33" s="13"/>
      <c r="B33" s="75"/>
      <c r="C33" s="76" t="s">
        <v>46</v>
      </c>
      <c r="D33" s="77" t="s">
        <v>47</v>
      </c>
      <c r="E33" s="9"/>
      <c r="F33" s="13"/>
      <c r="G33" s="28"/>
      <c r="H33" s="25"/>
      <c r="I33" s="25"/>
      <c r="J33" s="22"/>
      <c r="K33" s="7"/>
      <c r="L33" s="7"/>
      <c r="M33" s="7"/>
      <c r="N33" s="7"/>
      <c r="O33" s="7"/>
      <c r="P33" s="7"/>
    </row>
    <row r="34" spans="1:16" ht="20.25" x14ac:dyDescent="0.3">
      <c r="A34" s="12"/>
      <c r="B34" s="78" t="s">
        <v>24</v>
      </c>
      <c r="C34" s="90">
        <f>E73*4+E76*5+E88*4</f>
        <v>6601</v>
      </c>
      <c r="D34" s="91">
        <f>E73*2+E76*5+E88*2</f>
        <v>5393</v>
      </c>
      <c r="E34" s="9"/>
      <c r="F34" s="12"/>
      <c r="G34" s="18"/>
      <c r="H34" s="19"/>
      <c r="I34" s="20"/>
      <c r="J34" s="22"/>
      <c r="K34" s="7"/>
      <c r="L34" s="7"/>
      <c r="M34" s="7"/>
      <c r="N34" s="7"/>
      <c r="O34" s="7"/>
      <c r="P34" s="7"/>
    </row>
    <row r="35" spans="1:16" ht="20.25" x14ac:dyDescent="0.3">
      <c r="A35" s="12"/>
      <c r="B35" s="78" t="s">
        <v>25</v>
      </c>
      <c r="C35" s="90">
        <f>E73*4+E77*5+E88*4</f>
        <v>7431</v>
      </c>
      <c r="D35" s="91">
        <f>E73*2+E77*5+E88*2</f>
        <v>6223</v>
      </c>
      <c r="E35" s="9"/>
      <c r="F35" s="12"/>
      <c r="G35" s="18"/>
      <c r="H35" s="19"/>
      <c r="I35" s="20"/>
      <c r="J35" s="22"/>
      <c r="K35" s="7"/>
      <c r="L35" s="7"/>
      <c r="M35" s="7"/>
      <c r="N35" s="7"/>
      <c r="O35" s="7"/>
      <c r="P35" s="7"/>
    </row>
    <row r="36" spans="1:16" ht="20.25" x14ac:dyDescent="0.3">
      <c r="A36" s="12"/>
      <c r="B36" s="78" t="s">
        <v>26</v>
      </c>
      <c r="C36" s="90">
        <f>E73*4+E78*5+E88*4</f>
        <v>8201</v>
      </c>
      <c r="D36" s="91">
        <f>E73*2+E78*5+E88*2</f>
        <v>6993</v>
      </c>
      <c r="E36" s="9"/>
      <c r="F36" s="12"/>
      <c r="G36" s="18"/>
      <c r="H36" s="19"/>
      <c r="I36" s="20"/>
      <c r="J36" s="15"/>
      <c r="K36" s="7"/>
      <c r="L36" s="7"/>
      <c r="M36" s="7"/>
      <c r="N36" s="7"/>
      <c r="O36" s="7"/>
      <c r="P36" s="7"/>
    </row>
    <row r="37" spans="1:16" ht="20.25" x14ac:dyDescent="0.3">
      <c r="A37" s="12"/>
      <c r="B37" s="78" t="s">
        <v>27</v>
      </c>
      <c r="C37" s="90">
        <f>E73*4+E79*5+E88*4</f>
        <v>9206</v>
      </c>
      <c r="D37" s="91">
        <f>E73*2+E79*5+E88*2</f>
        <v>7998</v>
      </c>
      <c r="E37" s="9"/>
      <c r="F37" s="12"/>
      <c r="G37" s="18"/>
      <c r="H37" s="19"/>
      <c r="I37" s="20"/>
      <c r="J37" s="15"/>
      <c r="K37" s="7"/>
      <c r="L37" s="7"/>
      <c r="M37" s="7"/>
      <c r="N37" s="7"/>
      <c r="O37" s="7"/>
      <c r="P37" s="7"/>
    </row>
    <row r="38" spans="1:16" ht="20.25" x14ac:dyDescent="0.3">
      <c r="A38" s="12"/>
      <c r="B38" s="78" t="s">
        <v>28</v>
      </c>
      <c r="C38" s="90">
        <f>E73*4+E80*5+E88*4</f>
        <v>8411</v>
      </c>
      <c r="D38" s="91">
        <f>E73*2+E80*5+E88*2</f>
        <v>7203</v>
      </c>
      <c r="E38" s="9"/>
      <c r="F38" s="12"/>
      <c r="G38" s="18"/>
      <c r="H38" s="19"/>
      <c r="I38" s="20"/>
      <c r="J38" s="15"/>
      <c r="K38" s="7"/>
      <c r="L38" s="7"/>
      <c r="M38" s="7"/>
      <c r="N38" s="7"/>
      <c r="O38" s="7"/>
      <c r="P38" s="7"/>
    </row>
    <row r="39" spans="1:16" ht="20.25" x14ac:dyDescent="0.3">
      <c r="A39" s="12"/>
      <c r="B39" s="78" t="s">
        <v>29</v>
      </c>
      <c r="C39" s="90">
        <f>E73*4+E81*5+E88*4</f>
        <v>9111</v>
      </c>
      <c r="D39" s="91">
        <f>E73*2+E81*5+E88*2</f>
        <v>7903</v>
      </c>
      <c r="E39" s="9"/>
      <c r="F39" s="12"/>
      <c r="G39" s="18"/>
      <c r="H39" s="19"/>
      <c r="I39" s="20"/>
      <c r="J39" s="23"/>
      <c r="K39" s="7"/>
      <c r="L39" s="7"/>
      <c r="M39" s="7"/>
      <c r="N39" s="7"/>
      <c r="O39" s="7"/>
      <c r="P39" s="7"/>
    </row>
    <row r="40" spans="1:16" ht="20.25" x14ac:dyDescent="0.3">
      <c r="A40" s="12"/>
      <c r="B40" s="78" t="s">
        <v>30</v>
      </c>
      <c r="C40" s="90">
        <f>E73*4+E82*5+E88*4</f>
        <v>10586</v>
      </c>
      <c r="D40" s="92">
        <f>E73*2+E82*5+E88*2</f>
        <v>9378</v>
      </c>
      <c r="E40" s="9"/>
      <c r="F40" s="12"/>
      <c r="G40" s="18"/>
      <c r="H40" s="19"/>
      <c r="I40" s="20"/>
      <c r="J40" s="22"/>
      <c r="K40" s="7"/>
      <c r="L40" s="7"/>
      <c r="M40" s="7"/>
      <c r="N40" s="7"/>
      <c r="O40" s="7"/>
      <c r="P40" s="7"/>
    </row>
    <row r="41" spans="1:16" ht="21" thickBot="1" x14ac:dyDescent="0.35">
      <c r="A41" s="12"/>
      <c r="B41" s="80" t="s">
        <v>31</v>
      </c>
      <c r="C41" s="93">
        <f>E73*4+E83*5+E88*4</f>
        <v>11776</v>
      </c>
      <c r="D41" s="94">
        <f>E73*2+E83*5+E88*2</f>
        <v>10568</v>
      </c>
      <c r="E41" s="9"/>
      <c r="F41" s="12"/>
      <c r="G41" s="18"/>
      <c r="H41" s="19"/>
      <c r="I41" s="20"/>
      <c r="J41" s="22"/>
      <c r="K41" s="7"/>
      <c r="L41" s="7"/>
      <c r="M41" s="7"/>
      <c r="N41" s="7"/>
      <c r="O41" s="7"/>
      <c r="P41" s="7"/>
    </row>
    <row r="42" spans="1:16" ht="20.25" x14ac:dyDescent="0.3">
      <c r="A42" s="12"/>
      <c r="B42" s="95"/>
      <c r="C42" s="83"/>
      <c r="D42" s="83"/>
      <c r="E42" s="9"/>
      <c r="F42" s="12"/>
      <c r="G42" s="12"/>
      <c r="H42" s="20"/>
      <c r="I42" s="20"/>
      <c r="J42" s="22"/>
      <c r="K42" s="7"/>
      <c r="L42" s="7"/>
      <c r="M42" s="7"/>
      <c r="N42" s="7"/>
      <c r="O42" s="7"/>
      <c r="P42" s="7"/>
    </row>
    <row r="43" spans="1:16" ht="21" thickBot="1" x14ac:dyDescent="0.35">
      <c r="A43" s="12"/>
      <c r="B43" s="95"/>
      <c r="C43" s="83"/>
      <c r="D43" s="83"/>
      <c r="E43" s="9"/>
      <c r="F43" s="12"/>
      <c r="G43" s="12"/>
      <c r="H43" s="20"/>
      <c r="I43" s="20"/>
      <c r="J43" s="22"/>
      <c r="K43" s="7"/>
      <c r="L43" s="7"/>
      <c r="M43" s="7"/>
      <c r="N43" s="7"/>
      <c r="O43" s="7"/>
      <c r="P43" s="7"/>
    </row>
    <row r="44" spans="1:16" ht="21" thickBot="1" x14ac:dyDescent="0.35">
      <c r="A44" s="12"/>
      <c r="B44" s="85" t="s">
        <v>37</v>
      </c>
      <c r="C44" s="86"/>
      <c r="D44" s="87"/>
      <c r="E44" s="9"/>
      <c r="F44" s="12"/>
      <c r="G44" s="11"/>
      <c r="H44" s="11"/>
      <c r="I44" s="11"/>
      <c r="J44" s="22"/>
      <c r="K44" s="7"/>
      <c r="L44" s="7"/>
      <c r="M44" s="7"/>
      <c r="N44" s="7"/>
      <c r="O44" s="7"/>
      <c r="P44" s="7"/>
    </row>
    <row r="45" spans="1:16" ht="18.75" customHeight="1" x14ac:dyDescent="0.3">
      <c r="A45" s="12"/>
      <c r="B45" s="72" t="s">
        <v>32</v>
      </c>
      <c r="C45" s="88" t="s">
        <v>0</v>
      </c>
      <c r="D45" s="89"/>
      <c r="E45" s="9"/>
      <c r="F45" s="12"/>
      <c r="G45" s="28"/>
      <c r="H45" s="25"/>
      <c r="I45" s="25"/>
      <c r="J45" s="22"/>
      <c r="K45" s="7"/>
      <c r="L45" s="7"/>
      <c r="M45" s="7"/>
      <c r="N45" s="7"/>
      <c r="O45" s="7"/>
      <c r="P45" s="7"/>
    </row>
    <row r="46" spans="1:16" ht="20.25" x14ac:dyDescent="0.3">
      <c r="A46" s="12"/>
      <c r="B46" s="72"/>
      <c r="C46" s="76" t="s">
        <v>46</v>
      </c>
      <c r="D46" s="77" t="s">
        <v>47</v>
      </c>
      <c r="E46" s="9"/>
      <c r="F46" s="12"/>
      <c r="G46" s="28"/>
      <c r="H46" s="24"/>
      <c r="I46" s="24"/>
      <c r="J46" s="22"/>
      <c r="K46" s="7"/>
      <c r="L46" s="7"/>
      <c r="M46" s="7"/>
      <c r="N46" s="7"/>
      <c r="O46" s="7"/>
      <c r="P46" s="7"/>
    </row>
    <row r="47" spans="1:16" ht="20.25" x14ac:dyDescent="0.3">
      <c r="A47" s="12"/>
      <c r="B47" s="78" t="s">
        <v>24</v>
      </c>
      <c r="C47" s="79">
        <f>E74*4+E76*6+E88*4</f>
        <v>7782</v>
      </c>
      <c r="D47" s="77">
        <f>E74*2+E76*6+E88*2</f>
        <v>6402</v>
      </c>
      <c r="E47" s="9"/>
      <c r="F47" s="12"/>
      <c r="G47" s="18"/>
      <c r="H47" s="19"/>
      <c r="I47" s="19"/>
      <c r="J47" s="22"/>
      <c r="K47" s="7"/>
      <c r="L47" s="7"/>
      <c r="M47" s="7"/>
      <c r="N47" s="7"/>
      <c r="O47" s="7"/>
      <c r="P47" s="7"/>
    </row>
    <row r="48" spans="1:16" ht="20.25" x14ac:dyDescent="0.3">
      <c r="A48" s="12"/>
      <c r="B48" s="78" t="s">
        <v>25</v>
      </c>
      <c r="C48" s="79">
        <f>E74*4+E77*6+E88*4</f>
        <v>8778</v>
      </c>
      <c r="D48" s="77">
        <f>E74*2+E77*6+E88*2</f>
        <v>7398</v>
      </c>
      <c r="E48" s="9"/>
      <c r="F48" s="12"/>
      <c r="G48" s="18"/>
      <c r="H48" s="19"/>
      <c r="I48" s="19"/>
      <c r="J48" s="22"/>
      <c r="K48" s="7"/>
      <c r="L48" s="7"/>
      <c r="M48" s="7"/>
      <c r="N48" s="7"/>
      <c r="O48" s="7"/>
      <c r="P48" s="7"/>
    </row>
    <row r="49" spans="1:16" ht="20.25" x14ac:dyDescent="0.3">
      <c r="A49" s="12"/>
      <c r="B49" s="78" t="s">
        <v>26</v>
      </c>
      <c r="C49" s="79">
        <f>E74*4+E78*6+E88*4</f>
        <v>9702</v>
      </c>
      <c r="D49" s="77">
        <f>E74*2+E78*6+E88*2</f>
        <v>8322</v>
      </c>
      <c r="E49" s="9"/>
      <c r="F49" s="12"/>
      <c r="G49" s="18"/>
      <c r="H49" s="19"/>
      <c r="I49" s="19"/>
      <c r="J49" s="22"/>
      <c r="K49" s="7"/>
      <c r="L49" s="7"/>
      <c r="M49" s="7"/>
      <c r="N49" s="7"/>
      <c r="O49" s="7"/>
      <c r="P49" s="7"/>
    </row>
    <row r="50" spans="1:16" ht="20.25" x14ac:dyDescent="0.3">
      <c r="A50" s="12"/>
      <c r="B50" s="78" t="s">
        <v>27</v>
      </c>
      <c r="C50" s="79">
        <f>E74*4+E79*6+E88*4</f>
        <v>10908</v>
      </c>
      <c r="D50" s="77">
        <f>E74*2+E79*6+E88*2</f>
        <v>9528</v>
      </c>
      <c r="E50" s="9"/>
      <c r="F50" s="12"/>
      <c r="G50" s="18"/>
      <c r="H50" s="19"/>
      <c r="I50" s="19"/>
      <c r="J50" s="22"/>
      <c r="K50" s="7"/>
      <c r="L50" s="7"/>
      <c r="M50" s="7"/>
      <c r="N50" s="7"/>
      <c r="O50" s="7"/>
      <c r="P50" s="7"/>
    </row>
    <row r="51" spans="1:16" ht="20.25" x14ac:dyDescent="0.3">
      <c r="A51" s="12"/>
      <c r="B51" s="78" t="s">
        <v>28</v>
      </c>
      <c r="C51" s="79">
        <f>E74*4+E80*6+E88*4</f>
        <v>9954</v>
      </c>
      <c r="D51" s="77">
        <f>E74*2+E80*6+E88*2</f>
        <v>8574</v>
      </c>
      <c r="E51" s="9"/>
      <c r="F51" s="12"/>
      <c r="G51" s="18"/>
      <c r="H51" s="19"/>
      <c r="I51" s="19"/>
      <c r="J51" s="22"/>
      <c r="K51" s="7"/>
      <c r="L51" s="7"/>
      <c r="M51" s="7"/>
      <c r="N51" s="7"/>
      <c r="O51" s="7"/>
      <c r="P51" s="7"/>
    </row>
    <row r="52" spans="1:16" ht="20.25" x14ac:dyDescent="0.3">
      <c r="A52" s="12"/>
      <c r="B52" s="78" t="s">
        <v>29</v>
      </c>
      <c r="C52" s="79">
        <f>E74*4+E81*6+E88*4</f>
        <v>10794</v>
      </c>
      <c r="D52" s="77">
        <f>E74*2+E81*6+E88*2</f>
        <v>9414</v>
      </c>
      <c r="E52" s="9"/>
      <c r="F52" s="12"/>
      <c r="G52" s="18"/>
      <c r="H52" s="19"/>
      <c r="I52" s="19"/>
      <c r="J52" s="22"/>
      <c r="K52" s="7"/>
      <c r="L52" s="7"/>
      <c r="M52" s="7"/>
      <c r="N52" s="7"/>
      <c r="O52" s="7"/>
      <c r="P52" s="7"/>
    </row>
    <row r="53" spans="1:16" ht="20.25" x14ac:dyDescent="0.3">
      <c r="A53" s="12"/>
      <c r="B53" s="78" t="s">
        <v>30</v>
      </c>
      <c r="C53" s="79">
        <f>E74*4+E82*6+E88*4</f>
        <v>12564</v>
      </c>
      <c r="D53" s="77">
        <f>E74*2+E82*6+E88*2</f>
        <v>11184</v>
      </c>
      <c r="E53" s="9"/>
      <c r="F53" s="12"/>
      <c r="G53" s="18"/>
      <c r="H53" s="19"/>
      <c r="I53" s="19"/>
      <c r="J53" s="22"/>
      <c r="K53" s="7"/>
      <c r="L53" s="7"/>
      <c r="M53" s="7"/>
      <c r="N53" s="7"/>
      <c r="O53" s="7"/>
      <c r="P53" s="7"/>
    </row>
    <row r="54" spans="1:16" ht="21" thickBot="1" x14ac:dyDescent="0.35">
      <c r="A54" s="12"/>
      <c r="B54" s="80" t="s">
        <v>31</v>
      </c>
      <c r="C54" s="81">
        <f>E74*4+E83*6+E88*4</f>
        <v>13992</v>
      </c>
      <c r="D54" s="82">
        <f>E74*2+E83*6+E88*2</f>
        <v>12612</v>
      </c>
      <c r="E54" s="9"/>
      <c r="F54" s="12"/>
      <c r="G54" s="18"/>
      <c r="H54" s="19"/>
      <c r="I54" s="19"/>
      <c r="J54" s="22"/>
      <c r="K54" s="7"/>
      <c r="L54" s="7"/>
      <c r="M54" s="7"/>
      <c r="N54" s="7"/>
      <c r="O54" s="7"/>
      <c r="P54" s="7"/>
    </row>
    <row r="55" spans="1:16" ht="20.25" x14ac:dyDescent="0.3">
      <c r="A55" s="12"/>
      <c r="B55" s="95"/>
      <c r="C55" s="83"/>
      <c r="D55" s="83"/>
      <c r="E55" s="9"/>
      <c r="F55" s="12"/>
      <c r="G55" s="12"/>
      <c r="H55" s="20"/>
      <c r="I55" s="20"/>
      <c r="J55" s="7"/>
      <c r="K55" s="7"/>
      <c r="L55" s="7"/>
      <c r="M55" s="7"/>
      <c r="N55" s="7"/>
      <c r="O55" s="7"/>
      <c r="P55" s="7"/>
    </row>
    <row r="56" spans="1:16" ht="21" thickBot="1" x14ac:dyDescent="0.35">
      <c r="A56" s="12"/>
      <c r="B56" s="95"/>
      <c r="C56" s="83"/>
      <c r="D56" s="83"/>
      <c r="E56" s="9"/>
      <c r="F56" s="12"/>
      <c r="G56" s="12"/>
      <c r="H56" s="20"/>
      <c r="I56" s="20"/>
      <c r="J56" s="7"/>
      <c r="K56" s="7"/>
      <c r="L56" s="7"/>
      <c r="M56" s="7"/>
      <c r="N56" s="7"/>
      <c r="O56" s="7"/>
      <c r="P56" s="7"/>
    </row>
    <row r="57" spans="1:16" ht="21" thickBot="1" x14ac:dyDescent="0.35">
      <c r="A57" s="12"/>
      <c r="B57" s="85" t="s">
        <v>38</v>
      </c>
      <c r="C57" s="86"/>
      <c r="D57" s="87"/>
      <c r="E57" s="9"/>
      <c r="F57" s="12"/>
      <c r="G57" s="12"/>
      <c r="H57" s="20"/>
      <c r="I57" s="20"/>
      <c r="J57" s="7"/>
      <c r="K57" s="7"/>
      <c r="L57" s="7"/>
      <c r="M57" s="7"/>
      <c r="N57" s="7"/>
      <c r="O57" s="7"/>
      <c r="P57" s="7"/>
    </row>
    <row r="58" spans="1:16" ht="23.25" customHeight="1" x14ac:dyDescent="0.3">
      <c r="A58" s="12"/>
      <c r="B58" s="72" t="s">
        <v>32</v>
      </c>
      <c r="C58" s="96" t="s">
        <v>0</v>
      </c>
      <c r="D58" s="97"/>
      <c r="E58" s="9"/>
      <c r="F58" s="12"/>
      <c r="G58" s="12"/>
      <c r="H58" s="20"/>
      <c r="I58" s="20"/>
      <c r="J58" s="7"/>
      <c r="K58" s="7"/>
      <c r="L58" s="7"/>
      <c r="M58" s="7"/>
      <c r="N58" s="7"/>
      <c r="O58" s="7"/>
      <c r="P58" s="7"/>
    </row>
    <row r="59" spans="1:16" ht="20.25" x14ac:dyDescent="0.3">
      <c r="A59" s="12"/>
      <c r="B59" s="75"/>
      <c r="C59" s="76" t="s">
        <v>46</v>
      </c>
      <c r="D59" s="77" t="s">
        <v>47</v>
      </c>
      <c r="E59" s="9"/>
      <c r="F59" s="12"/>
      <c r="G59" s="12"/>
      <c r="H59" s="20"/>
      <c r="I59" s="20"/>
      <c r="J59" s="7"/>
      <c r="K59" s="7"/>
      <c r="L59" s="7"/>
      <c r="M59" s="7"/>
      <c r="N59" s="7"/>
      <c r="O59" s="7"/>
      <c r="P59" s="7"/>
    </row>
    <row r="60" spans="1:16" ht="20.25" x14ac:dyDescent="0.3">
      <c r="A60" s="12"/>
      <c r="B60" s="78" t="s">
        <v>24</v>
      </c>
      <c r="C60" s="79">
        <f>E75*4+E76*6+E88*4</f>
        <v>8382</v>
      </c>
      <c r="D60" s="77">
        <f>E75*2+E76*6+E88*2</f>
        <v>6702</v>
      </c>
      <c r="E60" s="9"/>
      <c r="F60" s="12"/>
      <c r="G60" s="12"/>
      <c r="H60" s="20"/>
      <c r="I60" s="20"/>
      <c r="J60" s="7"/>
      <c r="K60" s="7"/>
      <c r="L60" s="7"/>
      <c r="M60" s="7"/>
      <c r="N60" s="7"/>
      <c r="O60" s="7"/>
      <c r="P60" s="7"/>
    </row>
    <row r="61" spans="1:16" ht="20.25" x14ac:dyDescent="0.3">
      <c r="A61" s="12"/>
      <c r="B61" s="78" t="s">
        <v>25</v>
      </c>
      <c r="C61" s="79">
        <f>E75*4+E77*6+E88*4</f>
        <v>9378</v>
      </c>
      <c r="D61" s="77">
        <f>E75*2+E77*6+E88*2</f>
        <v>7698</v>
      </c>
      <c r="E61" s="9"/>
      <c r="F61" s="12"/>
      <c r="G61" s="12"/>
      <c r="H61" s="20"/>
      <c r="I61" s="20"/>
      <c r="J61" s="7"/>
      <c r="K61" s="7"/>
      <c r="L61" s="7"/>
      <c r="M61" s="7"/>
      <c r="N61" s="7"/>
      <c r="O61" s="7"/>
      <c r="P61" s="7"/>
    </row>
    <row r="62" spans="1:16" ht="20.25" x14ac:dyDescent="0.3">
      <c r="A62" s="12"/>
      <c r="B62" s="78" t="s">
        <v>26</v>
      </c>
      <c r="C62" s="79">
        <f>E75*4+E78*6+E88*4</f>
        <v>10302</v>
      </c>
      <c r="D62" s="77">
        <f>E75*2+E78*6+E88*2</f>
        <v>8622</v>
      </c>
      <c r="E62" s="9"/>
      <c r="F62" s="12"/>
      <c r="G62" s="12"/>
      <c r="H62" s="20"/>
      <c r="I62" s="20"/>
      <c r="J62" s="7"/>
      <c r="K62" s="7"/>
      <c r="L62" s="7"/>
      <c r="M62" s="7"/>
      <c r="N62" s="7"/>
      <c r="O62" s="7"/>
      <c r="P62" s="7"/>
    </row>
    <row r="63" spans="1:16" ht="20.25" x14ac:dyDescent="0.3">
      <c r="A63" s="12"/>
      <c r="B63" s="78" t="s">
        <v>27</v>
      </c>
      <c r="C63" s="79">
        <f>E75*4+E79*6+E88*4</f>
        <v>11508</v>
      </c>
      <c r="D63" s="77">
        <f>E75*2+E79*6+E88*2</f>
        <v>9828</v>
      </c>
      <c r="E63" s="9"/>
      <c r="F63" s="12"/>
      <c r="G63" s="12"/>
      <c r="H63" s="20"/>
      <c r="I63" s="20"/>
      <c r="J63" s="7"/>
      <c r="K63" s="7"/>
      <c r="L63" s="7"/>
      <c r="M63" s="7"/>
      <c r="N63" s="7"/>
      <c r="O63" s="7"/>
      <c r="P63" s="7"/>
    </row>
    <row r="64" spans="1:16" ht="20.25" x14ac:dyDescent="0.3">
      <c r="A64" s="12"/>
      <c r="B64" s="78" t="s">
        <v>28</v>
      </c>
      <c r="C64" s="79">
        <f>E75*4+E80*6+E88*4</f>
        <v>10554</v>
      </c>
      <c r="D64" s="77">
        <f>E75*2+E80*6+E88*2</f>
        <v>8874</v>
      </c>
      <c r="E64" s="9"/>
      <c r="F64" s="12"/>
      <c r="G64" s="12"/>
      <c r="H64" s="20"/>
      <c r="I64" s="20"/>
      <c r="J64" s="7"/>
      <c r="K64" s="7"/>
      <c r="L64" s="7"/>
      <c r="M64" s="7"/>
      <c r="N64" s="7"/>
      <c r="O64" s="7"/>
      <c r="P64" s="7"/>
    </row>
    <row r="65" spans="1:16" ht="20.25" x14ac:dyDescent="0.3">
      <c r="A65" s="12"/>
      <c r="B65" s="78" t="s">
        <v>29</v>
      </c>
      <c r="C65" s="79">
        <f>E75*4+E81*6+E88*4</f>
        <v>11394</v>
      </c>
      <c r="D65" s="77">
        <f>E75*2+E81*6+E88*2</f>
        <v>9714</v>
      </c>
      <c r="E65" s="9"/>
      <c r="F65" s="12"/>
      <c r="G65" s="12"/>
      <c r="H65" s="20"/>
      <c r="I65" s="20"/>
      <c r="J65" s="7"/>
      <c r="K65" s="7"/>
      <c r="L65" s="7"/>
      <c r="M65" s="7"/>
      <c r="N65" s="7"/>
      <c r="O65" s="7"/>
      <c r="P65" s="7"/>
    </row>
    <row r="66" spans="1:16" ht="20.25" x14ac:dyDescent="0.3">
      <c r="A66" s="12"/>
      <c r="B66" s="78" t="s">
        <v>30</v>
      </c>
      <c r="C66" s="79">
        <f>E75*4+E82*6+E88*4</f>
        <v>13164</v>
      </c>
      <c r="D66" s="77">
        <f>E75*2+E82*6+E88*2</f>
        <v>11484</v>
      </c>
      <c r="E66" s="9"/>
      <c r="F66" s="12"/>
      <c r="G66" s="12"/>
      <c r="H66" s="20"/>
      <c r="I66" s="20"/>
      <c r="J66" s="7"/>
      <c r="K66" s="7"/>
      <c r="L66" s="7"/>
      <c r="M66" s="7"/>
      <c r="N66" s="7"/>
      <c r="O66" s="7"/>
      <c r="P66" s="7"/>
    </row>
    <row r="67" spans="1:16" ht="22.5" customHeight="1" thickBot="1" x14ac:dyDescent="0.35">
      <c r="A67" s="12"/>
      <c r="B67" s="80" t="s">
        <v>31</v>
      </c>
      <c r="C67" s="81">
        <f>E75*4+E83*6+E88*4</f>
        <v>14592</v>
      </c>
      <c r="D67" s="82">
        <f>E75*2+E83*6+E88*2</f>
        <v>12912</v>
      </c>
      <c r="E67" s="9"/>
      <c r="F67" s="12"/>
      <c r="G67" s="12"/>
      <c r="H67" s="20"/>
      <c r="I67" s="20"/>
      <c r="J67" s="7"/>
      <c r="K67" s="7"/>
      <c r="L67" s="7"/>
      <c r="M67" s="7"/>
      <c r="N67" s="7"/>
      <c r="O67" s="7"/>
      <c r="P67" s="7"/>
    </row>
    <row r="68" spans="1:16" ht="46.5" customHeight="1" x14ac:dyDescent="0.3">
      <c r="A68" s="12"/>
      <c r="B68" s="54" t="s">
        <v>6</v>
      </c>
      <c r="C68" s="54"/>
      <c r="D68" s="54"/>
      <c r="E68" s="9"/>
      <c r="F68" s="12"/>
      <c r="G68" s="18"/>
      <c r="H68" s="20"/>
      <c r="I68" s="20"/>
      <c r="J68" s="7"/>
      <c r="K68" s="7"/>
      <c r="L68" s="7"/>
      <c r="M68" s="7"/>
      <c r="N68" s="7"/>
      <c r="O68" s="7"/>
      <c r="P68" s="7"/>
    </row>
    <row r="69" spans="1:16" ht="13.5" customHeight="1" thickBot="1" x14ac:dyDescent="0.35">
      <c r="A69" s="12"/>
      <c r="B69" s="55"/>
      <c r="C69" s="55"/>
      <c r="D69" s="55"/>
      <c r="E69" s="22"/>
      <c r="F69" s="22"/>
      <c r="G69" s="22"/>
      <c r="H69" s="22"/>
      <c r="I69" s="22"/>
      <c r="J69" s="7"/>
      <c r="K69" s="7"/>
      <c r="L69" s="7"/>
      <c r="M69" s="7"/>
      <c r="N69" s="7"/>
      <c r="O69" s="7"/>
      <c r="P69" s="7"/>
    </row>
    <row r="70" spans="1:16" ht="21" thickBot="1" x14ac:dyDescent="0.35">
      <c r="A70" s="12"/>
      <c r="B70" s="38" t="s">
        <v>1</v>
      </c>
      <c r="C70" s="39"/>
      <c r="D70" s="46"/>
      <c r="E70" s="58" t="s">
        <v>7</v>
      </c>
      <c r="F70" s="59"/>
      <c r="G70" s="22"/>
      <c r="H70" s="22"/>
      <c r="I70" s="22"/>
      <c r="J70" s="7"/>
      <c r="K70" s="7"/>
      <c r="L70" s="7"/>
      <c r="M70" s="7"/>
      <c r="N70" s="7"/>
      <c r="O70" s="7"/>
      <c r="P70" s="7"/>
    </row>
    <row r="71" spans="1:16" ht="20.25" x14ac:dyDescent="0.3">
      <c r="A71" s="12"/>
      <c r="B71" s="47" t="s">
        <v>11</v>
      </c>
      <c r="C71" s="48"/>
      <c r="D71" s="49"/>
      <c r="E71" s="63">
        <v>408</v>
      </c>
      <c r="F71" s="64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0.25" x14ac:dyDescent="0.3">
      <c r="A72" s="12"/>
      <c r="B72" s="32" t="s">
        <v>12</v>
      </c>
      <c r="C72" s="33"/>
      <c r="D72" s="34"/>
      <c r="E72" s="65">
        <v>447</v>
      </c>
      <c r="F72" s="66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20.25" x14ac:dyDescent="0.3">
      <c r="A73" s="12"/>
      <c r="B73" s="32" t="s">
        <v>13</v>
      </c>
      <c r="C73" s="33"/>
      <c r="D73" s="34"/>
      <c r="E73" s="65">
        <v>514</v>
      </c>
      <c r="F73" s="66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20.25" x14ac:dyDescent="0.3">
      <c r="A74" s="11"/>
      <c r="B74" s="32" t="s">
        <v>14</v>
      </c>
      <c r="C74" s="33"/>
      <c r="D74" s="34"/>
      <c r="E74" s="65">
        <v>600</v>
      </c>
      <c r="F74" s="66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20.25" x14ac:dyDescent="0.3">
      <c r="A75" s="11"/>
      <c r="B75" s="32" t="s">
        <v>15</v>
      </c>
      <c r="C75" s="33"/>
      <c r="D75" s="34"/>
      <c r="E75" s="67">
        <v>750</v>
      </c>
      <c r="F75" s="68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20.25" x14ac:dyDescent="0.3">
      <c r="A76" s="12"/>
      <c r="B76" s="32" t="s">
        <v>16</v>
      </c>
      <c r="C76" s="33"/>
      <c r="D76" s="34"/>
      <c r="E76" s="65">
        <v>837</v>
      </c>
      <c r="F76" s="66"/>
      <c r="G76" s="18"/>
      <c r="H76" s="20"/>
      <c r="I76" s="20"/>
      <c r="J76" s="7"/>
      <c r="K76" s="7"/>
      <c r="L76" s="7"/>
      <c r="M76" s="7"/>
      <c r="N76" s="7"/>
      <c r="O76" s="7"/>
      <c r="P76" s="7"/>
    </row>
    <row r="77" spans="1:16" ht="20.25" x14ac:dyDescent="0.3">
      <c r="A77" s="12"/>
      <c r="B77" s="32" t="s">
        <v>17</v>
      </c>
      <c r="C77" s="33"/>
      <c r="D77" s="34"/>
      <c r="E77" s="65">
        <v>1003</v>
      </c>
      <c r="F77" s="66"/>
      <c r="G77" s="18"/>
      <c r="H77" s="20"/>
      <c r="I77" s="20"/>
      <c r="J77" s="7"/>
      <c r="K77" s="7"/>
      <c r="L77" s="7"/>
      <c r="M77" s="7"/>
      <c r="N77" s="7"/>
      <c r="O77" s="7"/>
      <c r="P77" s="7"/>
    </row>
    <row r="78" spans="1:16" ht="20.25" x14ac:dyDescent="0.3">
      <c r="A78" s="12"/>
      <c r="B78" s="32" t="s">
        <v>19</v>
      </c>
      <c r="C78" s="33"/>
      <c r="D78" s="34"/>
      <c r="E78" s="65">
        <v>1157</v>
      </c>
      <c r="F78" s="66"/>
      <c r="G78" s="18"/>
      <c r="H78" s="20"/>
      <c r="I78" s="20"/>
      <c r="J78" s="7"/>
      <c r="K78" s="7"/>
      <c r="L78" s="7"/>
      <c r="M78" s="7"/>
      <c r="N78" s="7"/>
      <c r="O78" s="7"/>
      <c r="P78" s="7"/>
    </row>
    <row r="79" spans="1:16" ht="20.25" x14ac:dyDescent="0.3">
      <c r="A79" s="12"/>
      <c r="B79" s="32" t="s">
        <v>20</v>
      </c>
      <c r="C79" s="33"/>
      <c r="D79" s="34"/>
      <c r="E79" s="65">
        <v>1358</v>
      </c>
      <c r="F79" s="66"/>
      <c r="G79" s="18"/>
      <c r="H79" s="20"/>
      <c r="I79" s="20"/>
      <c r="J79" s="15"/>
      <c r="K79" s="7"/>
      <c r="L79" s="7"/>
      <c r="M79" s="7"/>
      <c r="N79" s="7"/>
      <c r="O79" s="7"/>
      <c r="P79" s="7"/>
    </row>
    <row r="80" spans="1:16" ht="20.25" x14ac:dyDescent="0.3">
      <c r="A80" s="12"/>
      <c r="B80" s="32" t="s">
        <v>18</v>
      </c>
      <c r="C80" s="33"/>
      <c r="D80" s="34"/>
      <c r="E80" s="65">
        <v>1199</v>
      </c>
      <c r="F80" s="66"/>
      <c r="G80" s="18"/>
      <c r="H80" s="20"/>
      <c r="I80" s="20"/>
      <c r="J80" s="15"/>
      <c r="K80" s="7"/>
      <c r="L80" s="7"/>
      <c r="M80" s="7"/>
      <c r="N80" s="7"/>
      <c r="O80" s="7"/>
      <c r="P80" s="7"/>
    </row>
    <row r="81" spans="1:16" ht="20.25" x14ac:dyDescent="0.3">
      <c r="A81" s="12"/>
      <c r="B81" s="32" t="s">
        <v>21</v>
      </c>
      <c r="C81" s="33"/>
      <c r="D81" s="34"/>
      <c r="E81" s="65">
        <v>1339</v>
      </c>
      <c r="F81" s="66"/>
      <c r="G81" s="18"/>
      <c r="H81" s="20"/>
      <c r="I81" s="20"/>
      <c r="J81" s="15"/>
      <c r="K81" s="7"/>
      <c r="L81" s="7"/>
      <c r="M81" s="7"/>
      <c r="N81" s="7"/>
      <c r="O81" s="7"/>
      <c r="P81" s="7"/>
    </row>
    <row r="82" spans="1:16" ht="20.25" x14ac:dyDescent="0.3">
      <c r="A82" s="12"/>
      <c r="B82" s="32" t="s">
        <v>22</v>
      </c>
      <c r="C82" s="33"/>
      <c r="D82" s="34"/>
      <c r="E82" s="65">
        <v>1634</v>
      </c>
      <c r="F82" s="66"/>
      <c r="G82" s="18"/>
      <c r="H82" s="20"/>
      <c r="I82" s="20"/>
      <c r="J82" s="15"/>
      <c r="K82" s="7"/>
      <c r="L82" s="7"/>
      <c r="M82" s="7"/>
      <c r="N82" s="7"/>
      <c r="O82" s="7"/>
      <c r="P82" s="7"/>
    </row>
    <row r="83" spans="1:16" ht="20.25" x14ac:dyDescent="0.3">
      <c r="A83" s="12"/>
      <c r="B83" s="32" t="s">
        <v>23</v>
      </c>
      <c r="C83" s="33"/>
      <c r="D83" s="34"/>
      <c r="E83" s="65">
        <v>1872</v>
      </c>
      <c r="F83" s="66"/>
      <c r="G83" s="18"/>
      <c r="H83" s="20"/>
      <c r="I83" s="20"/>
      <c r="J83" s="15"/>
      <c r="K83" s="7"/>
      <c r="L83" s="7"/>
      <c r="M83" s="7"/>
      <c r="N83" s="7"/>
      <c r="O83" s="7"/>
      <c r="P83" s="7"/>
    </row>
    <row r="84" spans="1:16" ht="20.25" x14ac:dyDescent="0.3">
      <c r="A84" s="12"/>
      <c r="B84" s="32" t="s">
        <v>41</v>
      </c>
      <c r="C84" s="33"/>
      <c r="D84" s="34"/>
      <c r="E84" s="65">
        <v>1654</v>
      </c>
      <c r="F84" s="66"/>
      <c r="G84" s="18"/>
      <c r="H84" s="20"/>
      <c r="I84" s="20"/>
      <c r="J84" s="15"/>
      <c r="K84" s="7"/>
      <c r="L84" s="7"/>
      <c r="M84" s="7"/>
      <c r="N84" s="7"/>
      <c r="O84" s="7"/>
      <c r="P84" s="7"/>
    </row>
    <row r="85" spans="1:16" ht="20.25" x14ac:dyDescent="0.3">
      <c r="A85" s="12"/>
      <c r="B85" s="32" t="s">
        <v>42</v>
      </c>
      <c r="C85" s="33"/>
      <c r="D85" s="34"/>
      <c r="E85" s="65">
        <v>1786</v>
      </c>
      <c r="F85" s="66"/>
      <c r="G85" s="18"/>
      <c r="H85" s="20"/>
      <c r="I85" s="20"/>
      <c r="J85" s="15"/>
      <c r="K85" s="7"/>
      <c r="L85" s="7"/>
      <c r="M85" s="7"/>
      <c r="N85" s="7"/>
      <c r="O85" s="7"/>
      <c r="P85" s="7"/>
    </row>
    <row r="86" spans="1:16" ht="20.25" x14ac:dyDescent="0.3">
      <c r="A86" s="12"/>
      <c r="B86" s="32" t="s">
        <v>43</v>
      </c>
      <c r="C86" s="33"/>
      <c r="D86" s="34"/>
      <c r="E86" s="65">
        <v>2275</v>
      </c>
      <c r="F86" s="66"/>
      <c r="G86" s="18"/>
      <c r="H86" s="20"/>
      <c r="I86" s="20"/>
      <c r="J86" s="15"/>
      <c r="K86" s="7"/>
      <c r="L86" s="7"/>
      <c r="M86" s="7"/>
      <c r="N86" s="7"/>
      <c r="O86" s="7"/>
      <c r="P86" s="7"/>
    </row>
    <row r="87" spans="1:16" ht="20.25" x14ac:dyDescent="0.3">
      <c r="A87" s="12"/>
      <c r="B87" s="32" t="s">
        <v>44</v>
      </c>
      <c r="C87" s="33"/>
      <c r="D87" s="34"/>
      <c r="E87" s="65">
        <v>2792</v>
      </c>
      <c r="F87" s="66"/>
      <c r="G87" s="18"/>
      <c r="H87" s="20"/>
      <c r="I87" s="20"/>
      <c r="J87" s="15"/>
      <c r="K87" s="7"/>
      <c r="L87" s="7"/>
      <c r="M87" s="7"/>
      <c r="N87" s="7"/>
      <c r="O87" s="7"/>
      <c r="P87" s="7"/>
    </row>
    <row r="88" spans="1:16" ht="21" thickBot="1" x14ac:dyDescent="0.35">
      <c r="A88" s="12"/>
      <c r="B88" s="35" t="s">
        <v>2</v>
      </c>
      <c r="C88" s="36"/>
      <c r="D88" s="37"/>
      <c r="E88" s="61">
        <v>90</v>
      </c>
      <c r="F88" s="62"/>
      <c r="G88" s="25"/>
      <c r="H88" s="25"/>
      <c r="I88" s="25"/>
      <c r="J88" s="15"/>
      <c r="K88" s="7"/>
      <c r="L88" s="7"/>
      <c r="M88" s="7"/>
      <c r="N88" s="7"/>
      <c r="O88" s="7"/>
      <c r="P88" s="7"/>
    </row>
    <row r="89" spans="1:16" ht="20.25" x14ac:dyDescent="0.3">
      <c r="A89" s="12"/>
      <c r="B89" s="31"/>
      <c r="C89" s="31"/>
      <c r="D89" s="31"/>
      <c r="E89" s="26"/>
      <c r="F89" s="12"/>
      <c r="G89" s="12"/>
      <c r="H89" s="20"/>
      <c r="I89" s="20"/>
      <c r="J89" s="15"/>
      <c r="K89" s="7"/>
      <c r="L89" s="7"/>
      <c r="M89" s="7"/>
      <c r="N89" s="7"/>
      <c r="O89" s="7"/>
      <c r="P89" s="7"/>
    </row>
    <row r="90" spans="1:16" ht="20.25" x14ac:dyDescent="0.3">
      <c r="A90" s="27"/>
      <c r="B90" s="22" t="s">
        <v>5</v>
      </c>
      <c r="C90" s="27"/>
      <c r="D90" s="22"/>
      <c r="E90" s="15"/>
      <c r="F90" s="7"/>
      <c r="G90" s="22"/>
      <c r="H90" s="27"/>
      <c r="I90" s="22"/>
      <c r="J90" s="15"/>
      <c r="K90" s="7"/>
      <c r="L90" s="7"/>
      <c r="M90" s="7"/>
      <c r="N90" s="7"/>
      <c r="O90" s="7"/>
      <c r="P90" s="7"/>
    </row>
    <row r="91" spans="1:16" ht="20.25" x14ac:dyDescent="0.3">
      <c r="A91" s="27"/>
      <c r="B91" s="22"/>
      <c r="C91" s="27"/>
      <c r="D91" s="22"/>
      <c r="E91" s="15"/>
      <c r="F91" s="7"/>
      <c r="G91" s="22"/>
      <c r="H91" s="27"/>
      <c r="I91" s="22"/>
      <c r="J91" s="15"/>
      <c r="K91" s="7"/>
      <c r="L91" s="7"/>
      <c r="M91" s="7"/>
      <c r="N91" s="7"/>
      <c r="O91" s="7"/>
      <c r="P91" s="7"/>
    </row>
    <row r="92" spans="1:16" ht="20.25" x14ac:dyDescent="0.3">
      <c r="A92" s="27"/>
      <c r="B92" s="22"/>
      <c r="C92" s="27"/>
      <c r="D92" s="22"/>
      <c r="E92" s="15"/>
      <c r="F92" s="7"/>
      <c r="G92" s="22"/>
      <c r="H92" s="27"/>
      <c r="I92" s="22"/>
      <c r="J92" s="15"/>
      <c r="K92" s="7"/>
      <c r="L92" s="7"/>
      <c r="M92" s="7"/>
      <c r="N92" s="7"/>
      <c r="O92" s="7"/>
      <c r="P92" s="7"/>
    </row>
    <row r="93" spans="1:16" ht="20.25" x14ac:dyDescent="0.3">
      <c r="A93" s="27"/>
      <c r="B93" s="22"/>
      <c r="C93" s="27"/>
      <c r="D93" s="22"/>
      <c r="E93" s="15"/>
      <c r="F93" s="7"/>
      <c r="G93" s="56" t="s">
        <v>40</v>
      </c>
      <c r="H93" s="57"/>
      <c r="I93" s="57"/>
      <c r="J93" s="15"/>
      <c r="K93" s="7"/>
      <c r="L93" s="7"/>
      <c r="M93" s="7"/>
      <c r="N93" s="7"/>
      <c r="O93" s="7"/>
      <c r="P93" s="7"/>
    </row>
    <row r="94" spans="1:16" ht="20.25" x14ac:dyDescent="0.3">
      <c r="A94" s="27"/>
      <c r="B94" s="22"/>
      <c r="C94" s="27"/>
      <c r="D94" s="22"/>
      <c r="E94" s="15"/>
      <c r="F94" s="7"/>
      <c r="G94" s="22"/>
      <c r="H94" s="27"/>
      <c r="I94" s="22"/>
      <c r="J94" s="15"/>
      <c r="K94" s="7"/>
      <c r="L94" s="7"/>
      <c r="M94" s="7"/>
      <c r="N94" s="7"/>
      <c r="O94" s="7"/>
      <c r="P94" s="7"/>
    </row>
    <row r="95" spans="1:16" ht="12" customHeight="1" x14ac:dyDescent="0.3">
      <c r="A95" s="27"/>
      <c r="B95" s="22"/>
      <c r="C95" s="27"/>
      <c r="D95" s="22"/>
      <c r="E95" s="15"/>
      <c r="F95" s="7"/>
      <c r="G95" s="22"/>
      <c r="H95" s="27"/>
      <c r="I95" s="22"/>
      <c r="J95" s="15"/>
      <c r="K95" s="7"/>
      <c r="L95" s="7"/>
      <c r="M95" s="7"/>
      <c r="N95" s="7"/>
      <c r="O95" s="7"/>
      <c r="P95" s="7"/>
    </row>
    <row r="96" spans="1:16" x14ac:dyDescent="0.2">
      <c r="A96" s="3"/>
      <c r="B96" s="2"/>
      <c r="C96" s="3"/>
      <c r="D96" s="2"/>
      <c r="E96" s="4"/>
      <c r="G96" s="2"/>
      <c r="H96" s="3"/>
      <c r="I96" s="2"/>
      <c r="J96" s="4"/>
    </row>
    <row r="97" spans="7:10" x14ac:dyDescent="0.2">
      <c r="G97" s="1"/>
      <c r="H97" s="1"/>
      <c r="I97" s="1"/>
      <c r="J97" s="1"/>
    </row>
  </sheetData>
  <mergeCells count="91">
    <mergeCell ref="IO15:IV15"/>
    <mergeCell ref="HI15:HP15"/>
    <mergeCell ref="HQ15:HX15"/>
    <mergeCell ref="HY15:IF15"/>
    <mergeCell ref="IG15:IN15"/>
    <mergeCell ref="GC15:GJ15"/>
    <mergeCell ref="GK15:GR15"/>
    <mergeCell ref="GS15:GZ15"/>
    <mergeCell ref="HA15:HH15"/>
    <mergeCell ref="EW15:FD15"/>
    <mergeCell ref="FE15:FL15"/>
    <mergeCell ref="FM15:FT15"/>
    <mergeCell ref="FU15:GB15"/>
    <mergeCell ref="DQ15:DX15"/>
    <mergeCell ref="DY15:EF15"/>
    <mergeCell ref="EG15:EN15"/>
    <mergeCell ref="EO15:EV15"/>
    <mergeCell ref="DI15:DP15"/>
    <mergeCell ref="B57:D57"/>
    <mergeCell ref="B58:B59"/>
    <mergeCell ref="DA15:DH15"/>
    <mergeCell ref="AW15:BD15"/>
    <mergeCell ref="Q15:X15"/>
    <mergeCell ref="G18:I18"/>
    <mergeCell ref="A15:H15"/>
    <mergeCell ref="I15:P15"/>
    <mergeCell ref="B19:B20"/>
    <mergeCell ref="BE15:BL15"/>
    <mergeCell ref="BM15:BT15"/>
    <mergeCell ref="BU15:CB15"/>
    <mergeCell ref="CC15:CJ15"/>
    <mergeCell ref="CK15:CR15"/>
    <mergeCell ref="CS15:CZ15"/>
    <mergeCell ref="Y15:AF15"/>
    <mergeCell ref="AG15:AN15"/>
    <mergeCell ref="AO15:AV15"/>
    <mergeCell ref="E84:F84"/>
    <mergeCell ref="B16:I16"/>
    <mergeCell ref="B44:D44"/>
    <mergeCell ref="B45:B46"/>
    <mergeCell ref="B68:D69"/>
    <mergeCell ref="B79:D79"/>
    <mergeCell ref="G93:I93"/>
    <mergeCell ref="G19:G20"/>
    <mergeCell ref="H19:I19"/>
    <mergeCell ref="E76:F76"/>
    <mergeCell ref="E77:F77"/>
    <mergeCell ref="E88:F88"/>
    <mergeCell ref="E81:F81"/>
    <mergeCell ref="E85:F85"/>
    <mergeCell ref="E86:F86"/>
    <mergeCell ref="E87:F87"/>
    <mergeCell ref="E71:F71"/>
    <mergeCell ref="E70:F70"/>
    <mergeCell ref="E73:F73"/>
    <mergeCell ref="E82:F82"/>
    <mergeCell ref="E83:F83"/>
    <mergeCell ref="B6:I6"/>
    <mergeCell ref="B14:I14"/>
    <mergeCell ref="C19:D19"/>
    <mergeCell ref="B77:D77"/>
    <mergeCell ref="B18:D18"/>
    <mergeCell ref="B75:D75"/>
    <mergeCell ref="E75:F75"/>
    <mergeCell ref="E72:F72"/>
    <mergeCell ref="B32:B33"/>
    <mergeCell ref="C32:D32"/>
    <mergeCell ref="E78:F78"/>
    <mergeCell ref="E79:F79"/>
    <mergeCell ref="E80:F80"/>
    <mergeCell ref="B70:D70"/>
    <mergeCell ref="B71:D71"/>
    <mergeCell ref="B31:D31"/>
    <mergeCell ref="E74:F74"/>
    <mergeCell ref="C58:D58"/>
    <mergeCell ref="C45:D45"/>
    <mergeCell ref="B89:D89"/>
    <mergeCell ref="B81:D81"/>
    <mergeCell ref="B82:D82"/>
    <mergeCell ref="B83:D83"/>
    <mergeCell ref="B88:D88"/>
    <mergeCell ref="B87:D87"/>
    <mergeCell ref="B72:D72"/>
    <mergeCell ref="B73:D73"/>
    <mergeCell ref="B74:D74"/>
    <mergeCell ref="B76:D76"/>
    <mergeCell ref="B86:D86"/>
    <mergeCell ref="B80:D80"/>
    <mergeCell ref="B85:D85"/>
    <mergeCell ref="B78:D78"/>
    <mergeCell ref="B84:D84"/>
  </mergeCells>
  <phoneticPr fontId="0" type="noConversion"/>
  <pageMargins left="0.78740157480314965" right="0.19685039370078741" top="0.19685039370078741" bottom="0.19685039370078741" header="0.51181102362204722" footer="0.51181102362204722"/>
  <pageSetup paperSize="9" scale="36" orientation="portrait" r:id="rId1"/>
  <headerFooter alignWithMargins="0"/>
  <cellWatches>
    <cellWatch r="H76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Стеллажи 1</vt:lpstr>
      <vt:lpstr>Лист1</vt:lpstr>
      <vt:lpstr>'Стеллажи 1'!Область_печати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Макаров Алексей Евгеньевич</cp:lastModifiedBy>
  <cp:lastPrinted>2022-11-01T08:07:57Z</cp:lastPrinted>
  <dcterms:created xsi:type="dcterms:W3CDTF">1996-10-08T23:32:33Z</dcterms:created>
  <dcterms:modified xsi:type="dcterms:W3CDTF">2023-10-11T12:34:41Z</dcterms:modified>
</cp:coreProperties>
</file>